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20" windowHeight="8016" activeTab="0"/>
  </bookViews>
  <sheets>
    <sheet name="Инструмент" sheetId="1" r:id="rId1"/>
    <sheet name="Лист1" sheetId="2" r:id="rId2"/>
  </sheets>
  <definedNames/>
  <calcPr fullCalcOnLoad="1"/>
</workbook>
</file>

<file path=xl/sharedStrings.xml><?xml version="1.0" encoding="utf-8"?>
<sst xmlns="http://schemas.openxmlformats.org/spreadsheetml/2006/main" count="133" uniqueCount="55">
  <si>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</si>
  <si>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</si>
  <si>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</si>
  <si>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</si>
  <si>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</si>
  <si>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</si>
  <si>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</si>
  <si>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</si>
  <si>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</si>
  <si>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</si>
  <si>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Номер п/п</t>
  </si>
  <si>
    <t>Наименование  поставщика</t>
  </si>
  <si>
    <t>Адрес</t>
  </si>
  <si>
    <t>Телефон</t>
  </si>
  <si>
    <t>тел/факс. 8(34675) 6-79-98</t>
  </si>
  <si>
    <t>e-mail: mtsucgb@mail.ru</t>
  </si>
  <si>
    <t xml:space="preserve">Дата, номер коммерческого предложения </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</si>
  <si>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</si>
  <si>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Количество, шт.</t>
  </si>
  <si>
    <t>Срок действия цен до 31.12.2012 года</t>
  </si>
  <si>
    <t>Шувалова Марина Олеговна</t>
  </si>
  <si>
    <r>
      <t xml:space="preserve">Способ размещения заказа                    </t>
    </r>
    <r>
      <rPr>
        <i/>
        <sz val="11"/>
        <color indexed="8"/>
        <rFont val="Calibri"/>
        <family val="2"/>
      </rPr>
      <t xml:space="preserve"> Запрос котировок</t>
    </r>
  </si>
  <si>
    <t>Шина</t>
  </si>
  <si>
    <t>И.о. главного врача              _________________ В.В. Быков</t>
  </si>
  <si>
    <t>ИП Коцуба О.Ф.</t>
  </si>
  <si>
    <t>628260, г. Югорск, ул. Попова, д. 4А, кв.5</t>
  </si>
  <si>
    <t>8(34675) 6-86-38</t>
  </si>
  <si>
    <t>ИП Соловьев В.Ю.</t>
  </si>
  <si>
    <t>628240, г. Советский, ул.Советская, д.2</t>
  </si>
  <si>
    <t>Вх.№428 от 01.06.2012г.</t>
  </si>
  <si>
    <t>Обоснование расчета начальной (максимальной) цены гражданско-правового договора на приобретение  автомобильных шин за счет субсидии на выполнение муниципального задания (бюджет города Югорска)и средств от приносящей доход деятельности 
для нужд гаража МБЛПУ «ЦГБ г. Югорска» на третий квартал 2012 года.</t>
  </si>
  <si>
    <t>Сезонность летние, Ширина 285, Диаметр R17, Высота   65, Индекс скорости H, Индекс нагрузки 116/114, RunFlat Нет, Шипы Нет.</t>
  </si>
  <si>
    <t>Сезонность зимние, Ширина 285, Диаметр R17, Высота  65, Индекс скорости T, Индекс нагрузки 116, RunFlat Нет, Шипы Да.</t>
  </si>
  <si>
    <t>Сезонность   летние, Ширина   255 мм, Серия   55%, Диаметр   18, Индекс нагрузки   109 (1030 кг), Индекс скорости   W (до 270 км/ч), Шипы   нет</t>
  </si>
  <si>
    <t>Сезонность: Зимние, Радиус: R16, Ширина шин: 245, Высота профиля:  70, Индекс скорости: T, Индекс нагрузки: 107, Шипы: Да, Способ герметизации:  Бескамерные, Конструкция: Радиальные</t>
  </si>
  <si>
    <t>Шина для минипогрузчика</t>
  </si>
  <si>
    <t>Размер: 10-16.5,  Протектор: RG500,  Слойность PR: 8/10, Размер диска RIM: 8.25,  Наружный диаметр мм: 773, Ширина протектора мм: 264,  Макс. Давление PSI: 410/520,  Макс. Нагрузка kg: 1250/1423</t>
  </si>
  <si>
    <t>Начальная (максимальная) цена:  393 770 (Триста девяносто три тысячи семьсот семьдесят рублей) 00 копеек</t>
  </si>
  <si>
    <t>Вх.№432 от 01.06.2012г.
Вх.№429 от 01.06.2012г.</t>
  </si>
  <si>
    <t>ИП Хурамшин А.С.
ИП Василиненко В.В.</t>
  </si>
  <si>
    <t>Вх.№433 от 14.06.2012г.
Вх.№430 от 04.06.2012г.</t>
  </si>
  <si>
    <t>628260, г. Югорск, ул. Октябрьская, д. 2А
628240, г. Советский, ул. Революции, д. 21</t>
  </si>
  <si>
    <t>8(34675) 7-63-33
8(34675) 3-01-50</t>
  </si>
  <si>
    <t>Начальник ОМТС    _________________О.В. Кажуро</t>
  </si>
  <si>
    <t>Дата составления сводной таблицы 17 июля 2012 года</t>
  </si>
  <si>
    <t>Исполнитель: экономист отдела материально-технического снабжения</t>
  </si>
  <si>
    <t>Шина Кама- 205 175/70-13 или эквивалент</t>
  </si>
  <si>
    <t>Шина Кама- 214 215/65 R16 102Q или эквивалент</t>
  </si>
  <si>
    <t>Шина Кама EURO LCV-131 185/75 R16С или эквивалент</t>
  </si>
  <si>
    <t>Шина Кама 232 185/75 R16 95T или эквивалент</t>
  </si>
  <si>
    <t>В цену товара включены расходы: на  доставку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</si>
  <si>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Сезонность Летние, Ширина профиля  185 мм, Высота профиля  75 %, Диаметр 16, Индекс скорости T (до 190 км/ч), Индекс нагрузки 95 (690 кг), Способ герметизации бескамерные, Конструкция радиальные, Технология RunFlat нет, Шипы нет</t>
  </si>
  <si>
    <t>Сезонность Летние, Ширина 185 мм,  Профиль   75% ,  Диаметр 16,  Индекс нагрузки  104,  Индекс скорости N (до 140 км/ч),  Тип Ненаправленные</t>
  </si>
  <si>
    <t>Сезон   Летние, Диаметр диска  16, Ширина профиля 215 мм, Серия (высота профиля)  65, Конструкция   радиальные, Способ герметизации   бескамерные,  Индекс скорости Q (до 160 км/ч),  Индекс нагрузки 102</t>
  </si>
  <si>
    <t>Ширина:  175, Высота:  70, Радиус:  13, Сезонность: Летние</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</si>
</sst>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top style="thin"/>
      <bottom style="thin"/>
    </border>
    <border>
      <left style="thin"/>
      <right/>
      <top style="medium"/>
      <bottom style="thin"/>
    </border>
    <border>
      <left/>
      <right/>
      <top style="medium"/>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78">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0" xfId="0" applyBorder="1" applyAlignment="1">
      <alignment horizontal="center" vertical="center" wrapText="1"/>
    </xf>
    <xf numFmtId="44" fontId="38" fillId="0" borderId="0" xfId="43" applyFont="1" applyBorder="1" applyAlignment="1">
      <alignment horizontal="center" vertical="center"/>
    </xf>
    <xf numFmtId="44" fontId="38" fillId="0" borderId="0" xfId="43" applyFont="1"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9" xfId="0" applyNumberFormat="1"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3"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22" xfId="0" applyBorder="1" applyAlignment="1">
      <alignment horizontal="center" vertical="center" wrapText="1"/>
    </xf>
    <xf numFmtId="44" fontId="38" fillId="33" borderId="23" xfId="43" applyFont="1" applyFill="1" applyBorder="1" applyAlignment="1">
      <alignment horizontal="center" vertical="center" wrapText="1"/>
    </xf>
    <xf numFmtId="44" fontId="38" fillId="33" borderId="24" xfId="43"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22"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0" xfId="0" applyNumberFormat="1" applyAlignment="1">
      <alignment horizontal="left" vertical="center" wrapText="1"/>
    </xf>
    <xf numFmtId="44" fontId="38" fillId="33" borderId="31" xfId="43" applyFont="1"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44" fontId="38" fillId="0" borderId="31" xfId="43" applyFont="1" applyBorder="1" applyAlignment="1">
      <alignment horizontal="center" vertical="center"/>
    </xf>
    <xf numFmtId="44" fontId="38" fillId="0" borderId="33" xfId="43" applyFont="1" applyBorder="1" applyAlignment="1">
      <alignment horizontal="center" vertical="center"/>
    </xf>
    <xf numFmtId="44" fontId="38"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4" fontId="38" fillId="33" borderId="33" xfId="43" applyFont="1" applyFill="1" applyBorder="1" applyAlignment="1">
      <alignment horizontal="center" vertical="center"/>
    </xf>
    <xf numFmtId="0" fontId="0" fillId="0" borderId="0" xfId="0" applyNumberFormat="1" applyBorder="1" applyAlignment="1">
      <alignment horizontal="left" vertical="top" wrapText="1"/>
    </xf>
    <xf numFmtId="0" fontId="38" fillId="0" borderId="0" xfId="0" applyFont="1" applyAlignment="1">
      <alignment horizontal="left"/>
    </xf>
    <xf numFmtId="0" fontId="0" fillId="0" borderId="22" xfId="0" applyBorder="1" applyAlignment="1">
      <alignment horizontal="center" vertical="center" wrapText="1"/>
    </xf>
    <xf numFmtId="0" fontId="0" fillId="0" borderId="28" xfId="0" applyBorder="1" applyAlignment="1">
      <alignment horizontal="center" vertical="center" wrapText="1"/>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9" xfId="0" applyBorder="1" applyAlignment="1">
      <alignment horizontal="center" vertical="center" wrapText="1"/>
    </xf>
    <xf numFmtId="0" fontId="0" fillId="0" borderId="3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0"/>
  <sheetViews>
    <sheetView tabSelected="1" zoomScalePageLayoutView="0" workbookViewId="0" topLeftCell="A49">
      <selection activeCell="C74" sqref="C74"/>
    </sheetView>
  </sheetViews>
  <sheetFormatPr defaultColWidth="9.140625" defaultRowHeight="15"/>
  <cols>
    <col min="1" max="1" width="21.421875" style="0" customWidth="1"/>
    <col min="2" max="2" width="27.57421875" style="0" customWidth="1"/>
    <col min="3" max="3" width="26.7109375" style="0" customWidth="1"/>
    <col min="4" max="4" width="25.57421875" style="0" customWidth="1"/>
    <col min="5" max="5" width="23.140625" style="0" customWidth="1"/>
    <col min="6" max="6" width="16.00390625" style="0" customWidth="1"/>
  </cols>
  <sheetData>
    <row r="1" spans="1:6" ht="48.75" customHeight="1">
      <c r="A1" s="74" t="s">
        <v>30</v>
      </c>
      <c r="B1" s="74"/>
      <c r="C1" s="74"/>
      <c r="D1" s="74"/>
      <c r="E1" s="74"/>
      <c r="F1" s="74"/>
    </row>
    <row r="2" spans="1:6" ht="14.25">
      <c r="A2" s="75"/>
      <c r="B2" s="75"/>
      <c r="C2" s="75"/>
      <c r="D2" s="75"/>
      <c r="E2" s="75"/>
      <c r="F2" s="75"/>
    </row>
    <row r="3" spans="3:6" ht="15" thickBot="1">
      <c r="C3" s="42" t="s">
        <v>21</v>
      </c>
      <c r="D3" s="42"/>
      <c r="E3" s="42"/>
      <c r="F3" s="42"/>
    </row>
    <row r="4" spans="1:6" ht="15" thickBot="1">
      <c r="A4" s="56" t="s">
        <v>1</v>
      </c>
      <c r="B4" s="43" t="s">
        <v>2</v>
      </c>
      <c r="C4" s="44"/>
      <c r="D4" s="44"/>
      <c r="E4" s="56" t="s">
        <v>3</v>
      </c>
      <c r="F4" s="56" t="s">
        <v>4</v>
      </c>
    </row>
    <row r="5" spans="1:6" ht="15" thickBot="1">
      <c r="A5" s="57"/>
      <c r="B5" s="1">
        <v>1</v>
      </c>
      <c r="C5" s="2">
        <v>2</v>
      </c>
      <c r="D5" s="3">
        <v>3</v>
      </c>
      <c r="E5" s="57"/>
      <c r="F5" s="57"/>
    </row>
    <row r="6" spans="1:6" ht="16.5" customHeight="1">
      <c r="A6" s="4" t="s">
        <v>5</v>
      </c>
      <c r="B6" s="76" t="s">
        <v>22</v>
      </c>
      <c r="C6" s="77"/>
      <c r="D6" s="77"/>
      <c r="E6" s="5" t="s">
        <v>6</v>
      </c>
      <c r="F6" s="6" t="s">
        <v>6</v>
      </c>
    </row>
    <row r="7" spans="1:6" ht="31.5" customHeight="1">
      <c r="A7" s="7" t="s">
        <v>7</v>
      </c>
      <c r="B7" s="69" t="s">
        <v>31</v>
      </c>
      <c r="C7" s="70"/>
      <c r="D7" s="70"/>
      <c r="E7" s="8"/>
      <c r="F7" s="9"/>
    </row>
    <row r="8" spans="1:6" ht="16.5" customHeight="1">
      <c r="A8" s="28" t="s">
        <v>18</v>
      </c>
      <c r="B8" s="69">
        <v>5</v>
      </c>
      <c r="C8" s="70"/>
      <c r="D8" s="70"/>
      <c r="E8" s="10" t="s">
        <v>6</v>
      </c>
      <c r="F8" s="11" t="s">
        <v>6</v>
      </c>
    </row>
    <row r="9" spans="1:6" ht="14.25">
      <c r="A9" s="12" t="s">
        <v>8</v>
      </c>
      <c r="B9" s="30">
        <v>12900</v>
      </c>
      <c r="C9" s="30">
        <v>8260</v>
      </c>
      <c r="D9" s="30">
        <v>9800</v>
      </c>
      <c r="E9" s="31">
        <f>(B9+C9+D9)/3</f>
        <v>10320</v>
      </c>
      <c r="F9" s="32">
        <f>E9</f>
        <v>10320</v>
      </c>
    </row>
    <row r="10" spans="1:6" ht="15" thickBot="1">
      <c r="A10" s="12" t="s">
        <v>9</v>
      </c>
      <c r="B10" s="31">
        <f>B8*B9</f>
        <v>64500</v>
      </c>
      <c r="C10" s="31">
        <f>B8*C9</f>
        <v>41300</v>
      </c>
      <c r="D10" s="31">
        <f>D9*B8</f>
        <v>49000</v>
      </c>
      <c r="E10" s="31">
        <f>E9*B8</f>
        <v>51600</v>
      </c>
      <c r="F10" s="32">
        <f>E10</f>
        <v>51600</v>
      </c>
    </row>
    <row r="11" spans="1:6" ht="13.5" customHeight="1">
      <c r="A11" s="4" t="s">
        <v>5</v>
      </c>
      <c r="B11" s="47" t="s">
        <v>22</v>
      </c>
      <c r="C11" s="48"/>
      <c r="D11" s="48"/>
      <c r="E11" s="33" t="s">
        <v>6</v>
      </c>
      <c r="F11" s="34" t="s">
        <v>6</v>
      </c>
    </row>
    <row r="12" spans="1:6" ht="31.5" customHeight="1">
      <c r="A12" s="7" t="s">
        <v>7</v>
      </c>
      <c r="B12" s="45" t="s">
        <v>32</v>
      </c>
      <c r="C12" s="46"/>
      <c r="D12" s="46"/>
      <c r="E12" s="35"/>
      <c r="F12" s="36"/>
    </row>
    <row r="13" spans="1:6" ht="14.25">
      <c r="A13" s="28" t="s">
        <v>18</v>
      </c>
      <c r="B13" s="45">
        <v>5</v>
      </c>
      <c r="C13" s="46"/>
      <c r="D13" s="46"/>
      <c r="E13" s="37" t="s">
        <v>6</v>
      </c>
      <c r="F13" s="38" t="s">
        <v>6</v>
      </c>
    </row>
    <row r="14" spans="1:6" ht="14.25">
      <c r="A14" s="12" t="s">
        <v>8</v>
      </c>
      <c r="B14" s="30">
        <v>13800</v>
      </c>
      <c r="C14" s="30">
        <v>9440</v>
      </c>
      <c r="D14" s="30">
        <v>11100</v>
      </c>
      <c r="E14" s="31">
        <f>(B14+C14+D14)/3</f>
        <v>11446.666666666666</v>
      </c>
      <c r="F14" s="32">
        <f>E14</f>
        <v>11446.666666666666</v>
      </c>
    </row>
    <row r="15" spans="1:6" ht="15" thickBot="1">
      <c r="A15" s="12" t="s">
        <v>9</v>
      </c>
      <c r="B15" s="31">
        <f>B13*B14</f>
        <v>69000</v>
      </c>
      <c r="C15" s="31">
        <f>B13*C14</f>
        <v>47200</v>
      </c>
      <c r="D15" s="31">
        <f>D14*B13</f>
        <v>55500</v>
      </c>
      <c r="E15" s="31">
        <f>E14*B13</f>
        <v>57233.33333333333</v>
      </c>
      <c r="F15" s="32">
        <f>E15</f>
        <v>57233.33333333333</v>
      </c>
    </row>
    <row r="16" spans="1:6" ht="15.75" customHeight="1">
      <c r="A16" s="4" t="s">
        <v>5</v>
      </c>
      <c r="B16" s="47" t="s">
        <v>22</v>
      </c>
      <c r="C16" s="48"/>
      <c r="D16" s="48"/>
      <c r="E16" s="33" t="s">
        <v>6</v>
      </c>
      <c r="F16" s="34" t="s">
        <v>6</v>
      </c>
    </row>
    <row r="17" spans="1:6" ht="31.5" customHeight="1">
      <c r="A17" s="7" t="s">
        <v>7</v>
      </c>
      <c r="B17" s="45" t="s">
        <v>33</v>
      </c>
      <c r="C17" s="46"/>
      <c r="D17" s="46"/>
      <c r="E17" s="35"/>
      <c r="F17" s="36"/>
    </row>
    <row r="18" spans="1:6" ht="14.25">
      <c r="A18" s="28" t="s">
        <v>18</v>
      </c>
      <c r="B18" s="45">
        <v>5</v>
      </c>
      <c r="C18" s="46"/>
      <c r="D18" s="46"/>
      <c r="E18" s="37" t="s">
        <v>6</v>
      </c>
      <c r="F18" s="38" t="s">
        <v>6</v>
      </c>
    </row>
    <row r="19" spans="1:6" ht="14.25">
      <c r="A19" s="12" t="s">
        <v>8</v>
      </c>
      <c r="B19" s="30">
        <v>11200</v>
      </c>
      <c r="C19" s="30">
        <v>10620</v>
      </c>
      <c r="D19" s="30">
        <v>10900</v>
      </c>
      <c r="E19" s="31">
        <f>(B19+C19+D19)/3</f>
        <v>10906.666666666666</v>
      </c>
      <c r="F19" s="32">
        <f>E19</f>
        <v>10906.666666666666</v>
      </c>
    </row>
    <row r="20" spans="1:6" ht="15" thickBot="1">
      <c r="A20" s="12" t="s">
        <v>9</v>
      </c>
      <c r="B20" s="31">
        <f>B18*B19</f>
        <v>56000</v>
      </c>
      <c r="C20" s="31">
        <f>B18*C19</f>
        <v>53100</v>
      </c>
      <c r="D20" s="31">
        <f>D19*B18</f>
        <v>54500</v>
      </c>
      <c r="E20" s="31">
        <f>E19*B18</f>
        <v>54533.33333333333</v>
      </c>
      <c r="F20" s="32">
        <f>E20</f>
        <v>54533.33333333333</v>
      </c>
    </row>
    <row r="21" spans="1:6" ht="13.5" customHeight="1">
      <c r="A21" s="4" t="s">
        <v>5</v>
      </c>
      <c r="B21" s="47" t="s">
        <v>22</v>
      </c>
      <c r="C21" s="48"/>
      <c r="D21" s="48"/>
      <c r="E21" s="33" t="s">
        <v>6</v>
      </c>
      <c r="F21" s="34" t="s">
        <v>6</v>
      </c>
    </row>
    <row r="22" spans="1:6" ht="48" customHeight="1">
      <c r="A22" s="7" t="s">
        <v>7</v>
      </c>
      <c r="B22" s="45" t="s">
        <v>34</v>
      </c>
      <c r="C22" s="46"/>
      <c r="D22" s="46"/>
      <c r="E22" s="35"/>
      <c r="F22" s="36"/>
    </row>
    <row r="23" spans="1:6" ht="14.25">
      <c r="A23" s="28" t="s">
        <v>18</v>
      </c>
      <c r="B23" s="45">
        <v>5</v>
      </c>
      <c r="C23" s="46"/>
      <c r="D23" s="46"/>
      <c r="E23" s="37" t="s">
        <v>6</v>
      </c>
      <c r="F23" s="38" t="s">
        <v>6</v>
      </c>
    </row>
    <row r="24" spans="1:6" ht="14.25">
      <c r="A24" s="12" t="s">
        <v>8</v>
      </c>
      <c r="B24" s="30">
        <v>12000</v>
      </c>
      <c r="C24" s="30">
        <v>10620</v>
      </c>
      <c r="D24" s="30">
        <v>12100</v>
      </c>
      <c r="E24" s="31">
        <f>(B24+C24+D24)/3</f>
        <v>11573.333333333334</v>
      </c>
      <c r="F24" s="32">
        <f>E24</f>
        <v>11573.333333333334</v>
      </c>
    </row>
    <row r="25" spans="1:6" ht="15" thickBot="1">
      <c r="A25" s="12" t="s">
        <v>9</v>
      </c>
      <c r="B25" s="31">
        <f>B23*B24</f>
        <v>60000</v>
      </c>
      <c r="C25" s="31">
        <f>B23*C24</f>
        <v>53100</v>
      </c>
      <c r="D25" s="31">
        <f>D24*B23</f>
        <v>60500</v>
      </c>
      <c r="E25" s="31">
        <f>E24*B23</f>
        <v>57866.66666666667</v>
      </c>
      <c r="F25" s="32">
        <f>E25</f>
        <v>57866.66666666667</v>
      </c>
    </row>
    <row r="26" spans="1:6" ht="13.5" customHeight="1">
      <c r="A26" s="4" t="s">
        <v>5</v>
      </c>
      <c r="B26" s="47" t="s">
        <v>35</v>
      </c>
      <c r="C26" s="48"/>
      <c r="D26" s="48"/>
      <c r="E26" s="33" t="s">
        <v>6</v>
      </c>
      <c r="F26" s="34" t="s">
        <v>6</v>
      </c>
    </row>
    <row r="27" spans="1:6" ht="50.25" customHeight="1">
      <c r="A27" s="7" t="s">
        <v>7</v>
      </c>
      <c r="B27" s="45" t="s">
        <v>36</v>
      </c>
      <c r="C27" s="46"/>
      <c r="D27" s="46"/>
      <c r="E27" s="35"/>
      <c r="F27" s="36"/>
    </row>
    <row r="28" spans="1:6" ht="14.25">
      <c r="A28" s="29" t="s">
        <v>18</v>
      </c>
      <c r="B28" s="45">
        <v>5</v>
      </c>
      <c r="C28" s="46"/>
      <c r="D28" s="46"/>
      <c r="E28" s="37" t="s">
        <v>6</v>
      </c>
      <c r="F28" s="38" t="s">
        <v>6</v>
      </c>
    </row>
    <row r="29" spans="1:6" ht="14.25">
      <c r="A29" s="12" t="s">
        <v>8</v>
      </c>
      <c r="B29" s="30">
        <v>7000</v>
      </c>
      <c r="C29" s="30">
        <v>7080</v>
      </c>
      <c r="D29" s="30">
        <v>11950</v>
      </c>
      <c r="E29" s="31">
        <f>(B29+C29+D29)/3</f>
        <v>8676.666666666666</v>
      </c>
      <c r="F29" s="32">
        <f>E29</f>
        <v>8676.666666666666</v>
      </c>
    </row>
    <row r="30" spans="1:6" ht="15" thickBot="1">
      <c r="A30" s="12" t="s">
        <v>9</v>
      </c>
      <c r="B30" s="31">
        <f>B28*B29</f>
        <v>35000</v>
      </c>
      <c r="C30" s="31">
        <f>B28*C29</f>
        <v>35400</v>
      </c>
      <c r="D30" s="31">
        <f>D29*B28</f>
        <v>59750</v>
      </c>
      <c r="E30" s="31">
        <f>E29*B28</f>
        <v>43383.33333333333</v>
      </c>
      <c r="F30" s="32">
        <f>E30</f>
        <v>43383.33333333333</v>
      </c>
    </row>
    <row r="31" spans="1:6" ht="16.5" customHeight="1">
      <c r="A31" s="4" t="s">
        <v>5</v>
      </c>
      <c r="B31" s="47" t="s">
        <v>46</v>
      </c>
      <c r="C31" s="48"/>
      <c r="D31" s="48"/>
      <c r="E31" s="33" t="s">
        <v>6</v>
      </c>
      <c r="F31" s="34" t="s">
        <v>6</v>
      </c>
    </row>
    <row r="32" spans="1:6" ht="17.25" customHeight="1">
      <c r="A32" s="7" t="s">
        <v>7</v>
      </c>
      <c r="B32" s="45" t="s">
        <v>54</v>
      </c>
      <c r="C32" s="46"/>
      <c r="D32" s="46"/>
      <c r="E32" s="35"/>
      <c r="F32" s="36"/>
    </row>
    <row r="33" spans="1:6" ht="14.25">
      <c r="A33" s="39" t="s">
        <v>18</v>
      </c>
      <c r="B33" s="45">
        <v>4</v>
      </c>
      <c r="C33" s="46"/>
      <c r="D33" s="46"/>
      <c r="E33" s="37" t="s">
        <v>6</v>
      </c>
      <c r="F33" s="38" t="s">
        <v>6</v>
      </c>
    </row>
    <row r="34" spans="1:6" ht="14.25">
      <c r="A34" s="12" t="s">
        <v>8</v>
      </c>
      <c r="B34" s="30">
        <v>2030</v>
      </c>
      <c r="C34" s="30">
        <v>1790</v>
      </c>
      <c r="D34" s="30">
        <v>1900</v>
      </c>
      <c r="E34" s="31">
        <f>(B34+C34+D34)/3</f>
        <v>1906.6666666666667</v>
      </c>
      <c r="F34" s="32">
        <f>E34</f>
        <v>1906.6666666666667</v>
      </c>
    </row>
    <row r="35" spans="1:6" ht="15" thickBot="1">
      <c r="A35" s="12" t="s">
        <v>9</v>
      </c>
      <c r="B35" s="31">
        <f>B33*B34</f>
        <v>8120</v>
      </c>
      <c r="C35" s="31">
        <f>B33*C34</f>
        <v>7160</v>
      </c>
      <c r="D35" s="31">
        <f>D34*B33</f>
        <v>7600</v>
      </c>
      <c r="E35" s="31">
        <f>E34*B33</f>
        <v>7626.666666666667</v>
      </c>
      <c r="F35" s="32">
        <f>E35</f>
        <v>7626.666666666667</v>
      </c>
    </row>
    <row r="36" spans="1:6" ht="15.75" customHeight="1">
      <c r="A36" s="4" t="s">
        <v>5</v>
      </c>
      <c r="B36" s="47" t="s">
        <v>47</v>
      </c>
      <c r="C36" s="48"/>
      <c r="D36" s="48"/>
      <c r="E36" s="33" t="s">
        <v>6</v>
      </c>
      <c r="F36" s="34" t="s">
        <v>6</v>
      </c>
    </row>
    <row r="37" spans="1:6" ht="48" customHeight="1">
      <c r="A37" s="7" t="s">
        <v>7</v>
      </c>
      <c r="B37" s="45" t="s">
        <v>53</v>
      </c>
      <c r="C37" s="46"/>
      <c r="D37" s="46"/>
      <c r="E37" s="35"/>
      <c r="F37" s="36"/>
    </row>
    <row r="38" spans="1:6" ht="14.25">
      <c r="A38" s="39" t="s">
        <v>18</v>
      </c>
      <c r="B38" s="45">
        <v>10</v>
      </c>
      <c r="C38" s="46"/>
      <c r="D38" s="46"/>
      <c r="E38" s="37" t="s">
        <v>6</v>
      </c>
      <c r="F38" s="38" t="s">
        <v>6</v>
      </c>
    </row>
    <row r="39" spans="1:6" ht="14.25">
      <c r="A39" s="12" t="s">
        <v>8</v>
      </c>
      <c r="B39" s="30">
        <v>4200</v>
      </c>
      <c r="C39" s="30">
        <v>3650</v>
      </c>
      <c r="D39" s="30">
        <v>4500</v>
      </c>
      <c r="E39" s="31">
        <f>(B39+C39+D39)/3</f>
        <v>4116.666666666667</v>
      </c>
      <c r="F39" s="32">
        <f>E39</f>
        <v>4116.666666666667</v>
      </c>
    </row>
    <row r="40" spans="1:6" ht="15" thickBot="1">
      <c r="A40" s="12" t="s">
        <v>9</v>
      </c>
      <c r="B40" s="31">
        <f>B38*B39</f>
        <v>42000</v>
      </c>
      <c r="C40" s="31">
        <f>B38*C39</f>
        <v>36500</v>
      </c>
      <c r="D40" s="31">
        <f>D39*B38</f>
        <v>45000</v>
      </c>
      <c r="E40" s="31">
        <f>E39*B38</f>
        <v>41166.66666666667</v>
      </c>
      <c r="F40" s="32">
        <f>E40</f>
        <v>41166.66666666667</v>
      </c>
    </row>
    <row r="41" spans="1:6" ht="16.5" customHeight="1">
      <c r="A41" s="4" t="s">
        <v>5</v>
      </c>
      <c r="B41" s="47" t="s">
        <v>48</v>
      </c>
      <c r="C41" s="48"/>
      <c r="D41" s="48"/>
      <c r="E41" s="33" t="s">
        <v>6</v>
      </c>
      <c r="F41" s="34" t="s">
        <v>6</v>
      </c>
    </row>
    <row r="42" spans="1:6" ht="48" customHeight="1">
      <c r="A42" s="7" t="s">
        <v>7</v>
      </c>
      <c r="B42" s="45" t="s">
        <v>52</v>
      </c>
      <c r="C42" s="46"/>
      <c r="D42" s="46"/>
      <c r="E42" s="35"/>
      <c r="F42" s="36"/>
    </row>
    <row r="43" spans="1:6" ht="14.25">
      <c r="A43" s="39" t="s">
        <v>18</v>
      </c>
      <c r="B43" s="45">
        <v>12</v>
      </c>
      <c r="C43" s="46"/>
      <c r="D43" s="46"/>
      <c r="E43" s="37" t="s">
        <v>6</v>
      </c>
      <c r="F43" s="38" t="s">
        <v>6</v>
      </c>
    </row>
    <row r="44" spans="1:6" ht="14.25">
      <c r="A44" s="12" t="s">
        <v>8</v>
      </c>
      <c r="B44" s="30">
        <v>4050</v>
      </c>
      <c r="C44" s="30">
        <v>3790</v>
      </c>
      <c r="D44" s="30">
        <v>3800</v>
      </c>
      <c r="E44" s="31">
        <f>(B44+C44+D44)/3</f>
        <v>3880</v>
      </c>
      <c r="F44" s="32">
        <f>E44</f>
        <v>3880</v>
      </c>
    </row>
    <row r="45" spans="1:6" ht="15" thickBot="1">
      <c r="A45" s="12" t="s">
        <v>9</v>
      </c>
      <c r="B45" s="31">
        <f>B43*B44</f>
        <v>48600</v>
      </c>
      <c r="C45" s="31">
        <f>B43*C44</f>
        <v>45480</v>
      </c>
      <c r="D45" s="31">
        <f>D44*B43</f>
        <v>45600</v>
      </c>
      <c r="E45" s="31">
        <f>E44*B43</f>
        <v>46560</v>
      </c>
      <c r="F45" s="32">
        <f>E45</f>
        <v>46560</v>
      </c>
    </row>
    <row r="46" spans="1:6" ht="16.5" customHeight="1">
      <c r="A46" s="4" t="s">
        <v>5</v>
      </c>
      <c r="B46" s="47" t="s">
        <v>49</v>
      </c>
      <c r="C46" s="48"/>
      <c r="D46" s="48"/>
      <c r="E46" s="33" t="s">
        <v>6</v>
      </c>
      <c r="F46" s="34" t="s">
        <v>6</v>
      </c>
    </row>
    <row r="47" spans="1:6" ht="61.5" customHeight="1">
      <c r="A47" s="7" t="s">
        <v>7</v>
      </c>
      <c r="B47" s="45" t="s">
        <v>51</v>
      </c>
      <c r="C47" s="46"/>
      <c r="D47" s="46"/>
      <c r="E47" s="35"/>
      <c r="F47" s="36"/>
    </row>
    <row r="48" spans="1:6" ht="14.25">
      <c r="A48" s="39" t="s">
        <v>18</v>
      </c>
      <c r="B48" s="45">
        <v>10</v>
      </c>
      <c r="C48" s="46"/>
      <c r="D48" s="46"/>
      <c r="E48" s="37" t="s">
        <v>6</v>
      </c>
      <c r="F48" s="38" t="s">
        <v>6</v>
      </c>
    </row>
    <row r="49" spans="1:6" ht="14.25">
      <c r="A49" s="12" t="s">
        <v>8</v>
      </c>
      <c r="B49" s="30">
        <v>3950</v>
      </c>
      <c r="C49" s="30">
        <v>2990</v>
      </c>
      <c r="D49" s="30">
        <v>3200</v>
      </c>
      <c r="E49" s="31">
        <f>(B49+C49+D49)/3</f>
        <v>3380</v>
      </c>
      <c r="F49" s="32">
        <f>E49</f>
        <v>3380</v>
      </c>
    </row>
    <row r="50" spans="1:6" ht="14.25">
      <c r="A50" s="12" t="s">
        <v>9</v>
      </c>
      <c r="B50" s="31">
        <f>B48*B49</f>
        <v>39500</v>
      </c>
      <c r="C50" s="31">
        <f>B48*C49</f>
        <v>29900</v>
      </c>
      <c r="D50" s="31">
        <f>D49*B48</f>
        <v>32000</v>
      </c>
      <c r="E50" s="31">
        <f>E49*B48</f>
        <v>33800</v>
      </c>
      <c r="F50" s="32">
        <f>E50</f>
        <v>33800</v>
      </c>
    </row>
    <row r="51" spans="1:6" ht="14.25">
      <c r="A51" s="14" t="s">
        <v>0</v>
      </c>
      <c r="B51" s="13">
        <f>B50+B45+B40+B35+B30+B25+B20+B15+B10</f>
        <v>422720</v>
      </c>
      <c r="C51" s="13">
        <f>C50+C45+C40+C35+C30+C25+C20+C15+C10</f>
        <v>349140</v>
      </c>
      <c r="D51" s="13">
        <f>D50+D45+D40+D35+D30+D25+D20+D15+D10</f>
        <v>409450</v>
      </c>
      <c r="E51" s="13">
        <f>E50+E45+E40+E35+E30+E25+E20+E15+E10</f>
        <v>393770</v>
      </c>
      <c r="F51" s="13">
        <f>F50+F45+F40+F35+F30+F25+F20+F15+F10</f>
        <v>393770</v>
      </c>
    </row>
    <row r="52" spans="1:6" ht="14.25">
      <c r="A52" s="15"/>
      <c r="B52" s="16"/>
      <c r="C52" s="16"/>
      <c r="D52" s="16"/>
      <c r="E52" s="16"/>
      <c r="F52" s="16"/>
    </row>
    <row r="53" ht="14.25">
      <c r="A53" t="s">
        <v>37</v>
      </c>
    </row>
    <row r="54" ht="3.75" customHeight="1"/>
    <row r="55" spans="1:6" ht="20.25" customHeight="1">
      <c r="A55" s="51" t="s">
        <v>50</v>
      </c>
      <c r="B55" s="51"/>
      <c r="C55" s="51"/>
      <c r="D55" s="51"/>
      <c r="E55" s="51"/>
      <c r="F55" s="51"/>
    </row>
    <row r="56" spans="1:6" ht="20.25" customHeight="1">
      <c r="A56" s="51"/>
      <c r="B56" s="51"/>
      <c r="C56" s="51"/>
      <c r="D56" s="51"/>
      <c r="E56" s="51"/>
      <c r="F56" s="51"/>
    </row>
    <row r="57" spans="1:6" ht="24" customHeight="1" thickBot="1">
      <c r="A57" s="17"/>
      <c r="B57" s="17"/>
      <c r="C57" s="17"/>
      <c r="D57" s="17"/>
      <c r="E57" s="17"/>
      <c r="F57" s="17"/>
    </row>
    <row r="58" spans="1:6" ht="47.25" customHeight="1" thickBot="1">
      <c r="A58" s="18" t="s">
        <v>10</v>
      </c>
      <c r="B58" s="19" t="s">
        <v>11</v>
      </c>
      <c r="C58" s="23" t="s">
        <v>16</v>
      </c>
      <c r="D58" s="43" t="s">
        <v>12</v>
      </c>
      <c r="E58" s="73"/>
      <c r="F58" s="18" t="s">
        <v>13</v>
      </c>
    </row>
    <row r="59" spans="1:6" ht="14.25">
      <c r="A59" s="56">
        <v>1</v>
      </c>
      <c r="B59" s="71" t="s">
        <v>24</v>
      </c>
      <c r="C59" s="40" t="s">
        <v>38</v>
      </c>
      <c r="D59" s="60" t="s">
        <v>25</v>
      </c>
      <c r="E59" s="61"/>
      <c r="F59" s="56" t="s">
        <v>26</v>
      </c>
    </row>
    <row r="60" spans="1:6" ht="21.75" customHeight="1" thickBot="1">
      <c r="A60" s="57"/>
      <c r="B60" s="72"/>
      <c r="C60" s="41"/>
      <c r="D60" s="62"/>
      <c r="E60" s="63"/>
      <c r="F60" s="57"/>
    </row>
    <row r="61" spans="1:6" ht="15" customHeight="1">
      <c r="A61" s="56">
        <v>2</v>
      </c>
      <c r="B61" s="52" t="s">
        <v>39</v>
      </c>
      <c r="C61" s="40" t="s">
        <v>40</v>
      </c>
      <c r="D61" s="52" t="s">
        <v>41</v>
      </c>
      <c r="E61" s="53"/>
      <c r="F61" s="49" t="s">
        <v>42</v>
      </c>
    </row>
    <row r="62" spans="1:6" ht="21" customHeight="1" thickBot="1">
      <c r="A62" s="57"/>
      <c r="B62" s="66"/>
      <c r="C62" s="41"/>
      <c r="D62" s="54"/>
      <c r="E62" s="55"/>
      <c r="F62" s="50"/>
    </row>
    <row r="63" spans="1:6" ht="15" customHeight="1">
      <c r="A63" s="56">
        <v>3</v>
      </c>
      <c r="B63" s="58" t="s">
        <v>27</v>
      </c>
      <c r="C63" s="40" t="s">
        <v>29</v>
      </c>
      <c r="D63" s="60" t="s">
        <v>28</v>
      </c>
      <c r="E63" s="61"/>
      <c r="F63" s="64"/>
    </row>
    <row r="64" spans="1:6" ht="15" thickBot="1">
      <c r="A64" s="57"/>
      <c r="B64" s="59"/>
      <c r="C64" s="41"/>
      <c r="D64" s="62"/>
      <c r="E64" s="63"/>
      <c r="F64" s="65"/>
    </row>
    <row r="65" spans="1:6" ht="14.25">
      <c r="A65" s="24"/>
      <c r="B65" s="25"/>
      <c r="C65" s="26"/>
      <c r="D65" s="27"/>
      <c r="E65" s="27"/>
      <c r="F65" s="27"/>
    </row>
    <row r="66" spans="1:6" ht="15" customHeight="1">
      <c r="A66" s="67" t="s">
        <v>17</v>
      </c>
      <c r="B66" s="67"/>
      <c r="C66" s="67"/>
      <c r="D66" s="67"/>
      <c r="E66" s="67"/>
      <c r="F66" s="67"/>
    </row>
    <row r="67" spans="1:6" ht="33" customHeight="1">
      <c r="A67" s="67"/>
      <c r="B67" s="67"/>
      <c r="C67" s="67"/>
      <c r="D67" s="67"/>
      <c r="E67" s="67"/>
      <c r="F67" s="67"/>
    </row>
    <row r="68" spans="1:4" ht="14.25">
      <c r="A68" s="20"/>
      <c r="B68" s="20"/>
      <c r="C68" s="20"/>
      <c r="D68" s="20"/>
    </row>
    <row r="69" ht="14.25">
      <c r="A69" s="21" t="s">
        <v>19</v>
      </c>
    </row>
    <row r="70" ht="31.5" customHeight="1">
      <c r="A70" t="s">
        <v>23</v>
      </c>
    </row>
    <row r="72" ht="14.25">
      <c r="A72" t="s">
        <v>43</v>
      </c>
    </row>
    <row r="74" ht="14.25">
      <c r="A74" t="s">
        <v>44</v>
      </c>
    </row>
    <row r="76" spans="1:9" ht="17.25" customHeight="1">
      <c r="A76" s="22" t="s">
        <v>45</v>
      </c>
      <c r="B76" s="22"/>
      <c r="C76" s="22"/>
      <c r="D76" s="22"/>
      <c r="E76" s="22"/>
      <c r="F76" s="22"/>
      <c r="G76" s="22"/>
      <c r="H76" s="22"/>
      <c r="I76" s="22"/>
    </row>
    <row r="77" spans="1:9" ht="15.75" customHeight="1">
      <c r="A77" s="68" t="s">
        <v>20</v>
      </c>
      <c r="B77" s="68"/>
      <c r="C77" s="68"/>
      <c r="D77" s="68"/>
      <c r="E77" s="22"/>
      <c r="F77" s="22"/>
      <c r="G77" s="22"/>
      <c r="H77" s="22"/>
      <c r="I77" s="22"/>
    </row>
    <row r="78" spans="1:9" ht="14.25">
      <c r="A78" s="22" t="s">
        <v>14</v>
      </c>
      <c r="B78" s="22"/>
      <c r="C78" s="22"/>
      <c r="D78" s="22"/>
      <c r="E78" s="22"/>
      <c r="F78" s="22"/>
      <c r="G78" s="22"/>
      <c r="H78" s="22"/>
      <c r="I78" s="22"/>
    </row>
    <row r="79" spans="1:9" ht="14.25">
      <c r="A79" s="22" t="s">
        <v>15</v>
      </c>
      <c r="B79" s="22"/>
      <c r="C79" s="22"/>
      <c r="D79" s="22"/>
      <c r="E79" s="22"/>
      <c r="F79" s="22"/>
      <c r="G79" s="22"/>
      <c r="H79" s="22"/>
      <c r="I79" s="22"/>
    </row>
    <row r="80" spans="1:4" ht="14.25">
      <c r="A80" s="20"/>
      <c r="B80" s="20"/>
      <c r="C80" s="20"/>
      <c r="D80" s="20"/>
    </row>
  </sheetData>
  <sheetProtection/>
  <mergeCells count="53">
    <mergeCell ref="B41:D41"/>
    <mergeCell ref="B42:D42"/>
    <mergeCell ref="B43:D43"/>
    <mergeCell ref="B46:D46"/>
    <mergeCell ref="B47:D47"/>
    <mergeCell ref="B48:D48"/>
    <mergeCell ref="B31:D31"/>
    <mergeCell ref="B32:D32"/>
    <mergeCell ref="B33:D33"/>
    <mergeCell ref="B36:D36"/>
    <mergeCell ref="B37:D37"/>
    <mergeCell ref="B38:D38"/>
    <mergeCell ref="B23:D23"/>
    <mergeCell ref="A1:F1"/>
    <mergeCell ref="A2:F2"/>
    <mergeCell ref="A4:A5"/>
    <mergeCell ref="E4:E5"/>
    <mergeCell ref="F4:F5"/>
    <mergeCell ref="B6:D6"/>
    <mergeCell ref="B22:D22"/>
    <mergeCell ref="B59:B60"/>
    <mergeCell ref="C59:C60"/>
    <mergeCell ref="D59:E60"/>
    <mergeCell ref="A59:A60"/>
    <mergeCell ref="F59:F60"/>
    <mergeCell ref="D58:E58"/>
    <mergeCell ref="B26:D26"/>
    <mergeCell ref="B27:D27"/>
    <mergeCell ref="B28:D28"/>
    <mergeCell ref="A66:F67"/>
    <mergeCell ref="A77:D77"/>
    <mergeCell ref="B7:D7"/>
    <mergeCell ref="B8:D8"/>
    <mergeCell ref="B12:D12"/>
    <mergeCell ref="B13:D13"/>
    <mergeCell ref="B17:D17"/>
    <mergeCell ref="A63:A64"/>
    <mergeCell ref="B63:B64"/>
    <mergeCell ref="C63:C64"/>
    <mergeCell ref="D63:E64"/>
    <mergeCell ref="F63:F64"/>
    <mergeCell ref="A61:A62"/>
    <mergeCell ref="B61:B62"/>
    <mergeCell ref="C61:C62"/>
    <mergeCell ref="C3:F3"/>
    <mergeCell ref="B4:D4"/>
    <mergeCell ref="B18:D18"/>
    <mergeCell ref="B11:D11"/>
    <mergeCell ref="B16:D16"/>
    <mergeCell ref="B21:D21"/>
    <mergeCell ref="F61:F62"/>
    <mergeCell ref="A55:F56"/>
    <mergeCell ref="D61:E62"/>
  </mergeCells>
  <printOptions/>
  <pageMargins left="0.44" right="0" top="0.29"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2012-08-20T02:26:04Z</dcterms:modified>
  <cp:category/>
  <cp:version/>
  <cp:contentType/>
  <cp:contentStatus/>
</cp:coreProperties>
</file>